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vis" sheetId="1" state="visible" r:id="rId1"/>
    <sheet xmlns:r="http://schemas.openxmlformats.org/officeDocument/2006/relationships" name="Paramètres" sheetId="2" state="visible" r:id="rId2"/>
    <sheet xmlns:r="http://schemas.openxmlformats.org/officeDocument/2006/relationships" name="Notice" sheetId="3" state="visible" r:id="rId3"/>
  </sheets>
  <definedNames>
    <definedName name="_xlnm.Print_Area" localSheetId="0">'Devis'!$A$1:$G$38</definedName>
    <definedName name="_xlnm.Print_Area" localSheetId="1">'Paramètres'!$A$1:$B$23</definedName>
    <definedName name="_xlnm.Print_Area" localSheetId="2">'Notice'!$A$1:$A$15</definedName>
  </definedNames>
  <calcPr calcId="19102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rial"/>
      <color rgb="001459A3"/>
      <sz val="11"/>
    </font>
    <font>
      <name val="Arial"/>
      <b val="1"/>
      <color rgb="0028030F"/>
      <sz val="20"/>
    </font>
    <font>
      <name val="Arial"/>
      <color rgb="0028030F"/>
      <sz val="10"/>
    </font>
    <font>
      <name val="Arial"/>
      <b val="1"/>
      <color rgb="0028030F"/>
      <sz val="10"/>
    </font>
    <font>
      <name val="Arial"/>
      <b val="1"/>
      <color rgb="00FFFFFF"/>
      <sz val="9"/>
    </font>
    <font>
      <name val="Arial"/>
      <color rgb="001459A3"/>
      <sz val="10"/>
    </font>
    <font>
      <name val="Arial"/>
      <b val="1"/>
      <sz val="18"/>
    </font>
    <font>
      <name val="Arial"/>
      <sz val="11"/>
    </font>
  </fonts>
  <fills count="4">
    <fill>
      <patternFill/>
    </fill>
    <fill>
      <patternFill patternType="gray125"/>
    </fill>
    <fill>
      <patternFill patternType="solid">
        <fgColor rgb="00EDF4FB"/>
      </patternFill>
    </fill>
    <fill>
      <patternFill patternType="solid">
        <fgColor rgb="0028030F"/>
      </patternFill>
    </fill>
  </fills>
  <borders count="1">
    <border>
      <left/>
      <right/>
      <top/>
      <bottom/>
      <diagonal/>
    </border>
  </borders>
  <cellStyleXfs count="1">
    <xf numFmtId="0" fontId="0" fillId="0" borderId="0"/>
  </cellStyleXfs>
  <cellXfs count="15">
    <xf numFmtId="0" fontId="0" fillId="0" borderId="0" pivotButton="0" quotePrefix="0" xfId="0"/>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3" borderId="0" applyAlignment="1" pivotButton="0" quotePrefix="0" xfId="0">
      <alignment vertical="center" wrapText="1"/>
    </xf>
    <xf numFmtId="0" fontId="6" fillId="2" borderId="0" applyAlignment="1" pivotButton="0" quotePrefix="0" xfId="0">
      <alignment vertical="center" wrapText="1"/>
    </xf>
    <xf numFmtId="0" fontId="6" fillId="2" borderId="0" pivotButton="0" quotePrefix="0" xfId="0"/>
    <xf numFmtId="4" fontId="6" fillId="2" borderId="0" pivotButton="0" quotePrefix="0" xfId="0"/>
    <xf numFmtId="164" fontId="6" fillId="2" borderId="0" pivotButton="0" quotePrefix="0" xfId="0"/>
    <xf numFmtId="4" fontId="0" fillId="0" borderId="0" pivotButton="0" quotePrefix="0" xfId="0"/>
    <xf numFmtId="0" fontId="0" fillId="0" borderId="0" applyAlignment="1" pivotButton="0" quotePrefix="0" xfId="0">
      <alignment vertical="center" wrapText="1"/>
    </xf>
    <xf numFmtId="49" fontId="1" fillId="2" borderId="0" applyAlignment="1" pivotButton="0" quotePrefix="0" xfId="0">
      <alignment vertical="center" wrapText="1"/>
    </xf>
    <xf numFmtId="0" fontId="1" fillId="2" borderId="0" applyAlignment="1" pivotButton="0" quotePrefix="0" xfId="0">
      <alignment vertical="center" wrapText="1"/>
    </xf>
    <xf numFmtId="0" fontId="7" fillId="0" borderId="0" pivotButton="0" quotePrefix="0" xfId="0"/>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8"/>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32" customWidth="1" min="1" max="1"/>
    <col width="8" customWidth="1" min="2" max="2"/>
    <col width="12" customWidth="1" min="3" max="3"/>
    <col width="10" customWidth="1" min="4" max="4"/>
    <col width="12" customWidth="1" min="5" max="5"/>
    <col width="12" customWidth="1" min="6" max="6"/>
    <col width="13" customWidth="1" min="7" max="7"/>
  </cols>
  <sheetData>
    <row r="1" ht="30" customHeight="1">
      <c r="A1" s="1" t="inlineStr">
        <is>
          <t>DEVIS</t>
        </is>
      </c>
    </row>
    <row r="2">
      <c r="A2" s="2">
        <f>"N° "&amp;'Paramètres'!B2&amp;"    |    Date : "&amp;IF('Paramètres'!B3="","",IF(ISNUMBER('Paramètres'!B3),TEXT('Paramètres'!B3,"dd/mm/yyyy"),'Paramètres'!B3))</f>
        <v/>
      </c>
    </row>
    <row r="3">
      <c r="A3" s="3">
        <f>"Émetteur : "&amp;'Paramètres'!B6</f>
        <v/>
      </c>
    </row>
    <row r="4" ht="30" customHeight="1">
      <c r="A4" s="2">
        <f>IF('Paramètres'!B7="","",'Paramètres'!B7)</f>
        <v/>
      </c>
    </row>
    <row r="5">
      <c r="A5" s="2">
        <f>"SIREN/SIRET : "&amp;'Paramètres'!B8&amp;IF('Paramètres'!B18="TVA facturée","    TVA : "&amp;'Paramètres'!B9,"")</f>
        <v/>
      </c>
    </row>
    <row r="6">
      <c r="A6" s="3">
        <f>"Client : "&amp;'Paramètres'!B10</f>
        <v/>
      </c>
    </row>
    <row r="7" ht="30" customHeight="1">
      <c r="A7" s="2">
        <f>IF('Paramètres'!B11="","",'Paramètres'!B11)</f>
        <v/>
      </c>
    </row>
    <row r="8">
      <c r="A8" s="2">
        <f>IF('Paramètres'!B12="Professionnel","SIREN client : "&amp;'Paramètres'!B13&amp;"    TVA client : "&amp;'Paramètres'!B14,"Client particulier")</f>
        <v/>
      </c>
    </row>
    <row r="9" ht="30" customHeight="1">
      <c r="A9" s="2">
        <f>"Prestation / délai : "&amp;IF('Paramètres'!B4="","",IF(ISNUMBER('Paramètres'!B4),TEXT('Paramètres'!B4,"dd/mm/yyyy"),'Paramètres'!B4))&amp;"    |    Nature : "&amp;'Paramètres'!B17</f>
        <v/>
      </c>
    </row>
    <row r="10" ht="30" customHeight="1">
      <c r="A10" s="2">
        <f>"Bon de commande : "&amp;'Paramètres'!B15&amp;"    Livraison différente : "&amp;'Paramètres'!B16</f>
        <v/>
      </c>
    </row>
    <row r="12" ht="28" customHeight="1">
      <c r="A12" s="4" t="inlineStr">
        <is>
          <t>Désignation</t>
        </is>
      </c>
      <c r="B12" s="4" t="inlineStr">
        <is>
          <t>Quantité</t>
        </is>
      </c>
      <c r="C12" s="4" t="inlineStr">
        <is>
          <t>PU HT €</t>
        </is>
      </c>
      <c r="D12" s="4" t="inlineStr">
        <is>
          <t>TVA %</t>
        </is>
      </c>
      <c r="E12" s="4" t="inlineStr">
        <is>
          <t>Total HT €</t>
        </is>
      </c>
      <c r="F12" s="4" t="inlineStr">
        <is>
          <t>TVA €</t>
        </is>
      </c>
      <c r="G12" s="4" t="inlineStr">
        <is>
          <t>Total TTC €</t>
        </is>
      </c>
    </row>
    <row r="13" ht="24" customHeight="1">
      <c r="A13" s="5" t="n"/>
      <c r="B13" s="6" t="n"/>
      <c r="C13" s="7" t="n"/>
      <c r="D13" s="8" t="n">
        <v>0</v>
      </c>
      <c r="E13" s="9">
        <f>IF(COUNTA(A13:C13)=0,"",IF(OR(A13="",B13="",C13=""),"",ROUND(B13*C13,2)))</f>
        <v/>
      </c>
      <c r="F13" s="9">
        <f>IF(E13="","",IF('Paramètres'!B18="Franchise en base",0,ROUND(E13*D13,2)))</f>
        <v/>
      </c>
      <c r="G13" s="9">
        <f>IF(E13="","",E13+F13)</f>
        <v/>
      </c>
    </row>
    <row r="14" ht="24" customHeight="1">
      <c r="A14" s="5" t="n"/>
      <c r="B14" s="6" t="n"/>
      <c r="C14" s="7" t="n"/>
      <c r="D14" s="8" t="n">
        <v>0</v>
      </c>
      <c r="E14" s="9">
        <f>IF(COUNTA(A14:C14)=0,"",IF(OR(A14="",B14="",C14=""),"",ROUND(B14*C14,2)))</f>
        <v/>
      </c>
      <c r="F14" s="9">
        <f>IF(E14="","",IF('Paramètres'!B18="Franchise en base",0,ROUND(E14*D14,2)))</f>
        <v/>
      </c>
      <c r="G14" s="9">
        <f>IF(E14="","",E14+F14)</f>
        <v/>
      </c>
    </row>
    <row r="15" ht="24" customHeight="1">
      <c r="A15" s="5" t="n"/>
      <c r="B15" s="6" t="n"/>
      <c r="C15" s="7" t="n"/>
      <c r="D15" s="8" t="n">
        <v>0</v>
      </c>
      <c r="E15" s="9">
        <f>IF(COUNTA(A15:C15)=0,"",IF(OR(A15="",B15="",C15=""),"",ROUND(B15*C15,2)))</f>
        <v/>
      </c>
      <c r="F15" s="9">
        <f>IF(E15="","",IF('Paramètres'!B18="Franchise en base",0,ROUND(E15*D15,2)))</f>
        <v/>
      </c>
      <c r="G15" s="9">
        <f>IF(E15="","",E15+F15)</f>
        <v/>
      </c>
    </row>
    <row r="16" ht="24" customHeight="1">
      <c r="A16" s="5" t="n"/>
      <c r="B16" s="6" t="n"/>
      <c r="C16" s="7" t="n"/>
      <c r="D16" s="8" t="n">
        <v>0</v>
      </c>
      <c r="E16" s="9">
        <f>IF(COUNTA(A16:C16)=0,"",IF(OR(A16="",B16="",C16=""),"",ROUND(B16*C16,2)))</f>
        <v/>
      </c>
      <c r="F16" s="9">
        <f>IF(E16="","",IF('Paramètres'!B18="Franchise en base",0,ROUND(E16*D16,2)))</f>
        <v/>
      </c>
      <c r="G16" s="9">
        <f>IF(E16="","",E16+F16)</f>
        <v/>
      </c>
    </row>
    <row r="17" ht="24" customHeight="1">
      <c r="A17" s="5" t="n"/>
      <c r="B17" s="6" t="n"/>
      <c r="C17" s="7" t="n"/>
      <c r="D17" s="8" t="n">
        <v>0</v>
      </c>
      <c r="E17" s="9">
        <f>IF(COUNTA(A17:C17)=0,"",IF(OR(A17="",B17="",C17=""),"",ROUND(B17*C17,2)))</f>
        <v/>
      </c>
      <c r="F17" s="9">
        <f>IF(E17="","",IF('Paramètres'!B18="Franchise en base",0,ROUND(E17*D17,2)))</f>
        <v/>
      </c>
      <c r="G17" s="9">
        <f>IF(E17="","",E17+F17)</f>
        <v/>
      </c>
    </row>
    <row r="18" ht="24" customHeight="1">
      <c r="A18" s="5" t="n"/>
      <c r="B18" s="6" t="n"/>
      <c r="C18" s="7" t="n"/>
      <c r="D18" s="8" t="n">
        <v>0</v>
      </c>
      <c r="E18" s="9">
        <f>IF(COUNTA(A18:C18)=0,"",IF(OR(A18="",B18="",C18=""),"",ROUND(B18*C18,2)))</f>
        <v/>
      </c>
      <c r="F18" s="9">
        <f>IF(E18="","",IF('Paramètres'!B18="Franchise en base",0,ROUND(E18*D18,2)))</f>
        <v/>
      </c>
      <c r="G18" s="9">
        <f>IF(E18="","",E18+F18)</f>
        <v/>
      </c>
    </row>
    <row r="19" ht="24" customHeight="1">
      <c r="A19" s="5" t="n"/>
      <c r="B19" s="6" t="n"/>
      <c r="C19" s="7" t="n"/>
      <c r="D19" s="8" t="n">
        <v>0</v>
      </c>
      <c r="E19" s="9">
        <f>IF(COUNTA(A19:C19)=0,"",IF(OR(A19="",B19="",C19=""),"",ROUND(B19*C19,2)))</f>
        <v/>
      </c>
      <c r="F19" s="9">
        <f>IF(E19="","",IF('Paramètres'!B18="Franchise en base",0,ROUND(E19*D19,2)))</f>
        <v/>
      </c>
      <c r="G19" s="9">
        <f>IF(E19="","",E19+F19)</f>
        <v/>
      </c>
    </row>
    <row r="20" ht="24" customHeight="1">
      <c r="A20" s="5" t="n"/>
      <c r="B20" s="6" t="n"/>
      <c r="C20" s="7" t="n"/>
      <c r="D20" s="8" t="n">
        <v>0</v>
      </c>
      <c r="E20" s="9">
        <f>IF(COUNTA(A20:C20)=0,"",IF(OR(A20="",B20="",C20=""),"",ROUND(B20*C20,2)))</f>
        <v/>
      </c>
      <c r="F20" s="9">
        <f>IF(E20="","",IF('Paramètres'!B18="Franchise en base",0,ROUND(E20*D20,2)))</f>
        <v/>
      </c>
      <c r="G20" s="9">
        <f>IF(E20="","",E20+F20)</f>
        <v/>
      </c>
    </row>
    <row r="21" ht="24" customHeight="1">
      <c r="A21" s="5" t="n"/>
      <c r="B21" s="6" t="n"/>
      <c r="C21" s="7" t="n"/>
      <c r="D21" s="8" t="n">
        <v>0</v>
      </c>
      <c r="E21" s="9">
        <f>IF(COUNTA(A21:C21)=0,"",IF(OR(A21="",B21="",C21=""),"",ROUND(B21*C21,2)))</f>
        <v/>
      </c>
      <c r="F21" s="9">
        <f>IF(E21="","",IF('Paramètres'!B18="Franchise en base",0,ROUND(E21*D21,2)))</f>
        <v/>
      </c>
      <c r="G21" s="9">
        <f>IF(E21="","",E21+F21)</f>
        <v/>
      </c>
    </row>
    <row r="22" ht="24" customHeight="1">
      <c r="A22" s="5" t="n"/>
      <c r="B22" s="6" t="n"/>
      <c r="C22" s="7" t="n"/>
      <c r="D22" s="8" t="n">
        <v>0</v>
      </c>
      <c r="E22" s="9">
        <f>IF(COUNTA(A22:C22)=0,"",IF(OR(A22="",B22="",C22=""),"",ROUND(B22*C22,2)))</f>
        <v/>
      </c>
      <c r="F22" s="9">
        <f>IF(E22="","",IF('Paramètres'!B18="Franchise en base",0,ROUND(E22*D22,2)))</f>
        <v/>
      </c>
      <c r="G22" s="9">
        <f>IF(E22="","",E22+F22)</f>
        <v/>
      </c>
    </row>
    <row r="23" ht="24" customHeight="1">
      <c r="A23" s="5" t="n"/>
      <c r="B23" s="6" t="n"/>
      <c r="C23" s="7" t="n"/>
      <c r="D23" s="8" t="n">
        <v>0</v>
      </c>
      <c r="E23" s="9">
        <f>IF(COUNTA(A23:C23)=0,"",IF(OR(A23="",B23="",C23=""),"",ROUND(B23*C23,2)))</f>
        <v/>
      </c>
      <c r="F23" s="9">
        <f>IF(E23="","",IF('Paramètres'!B18="Franchise en base",0,ROUND(E23*D23,2)))</f>
        <v/>
      </c>
      <c r="G23" s="9">
        <f>IF(E23="","",E23+F23)</f>
        <v/>
      </c>
    </row>
    <row r="24" ht="24" customHeight="1">
      <c r="A24" s="5" t="n"/>
      <c r="B24" s="6" t="n"/>
      <c r="C24" s="7" t="n"/>
      <c r="D24" s="8" t="n">
        <v>0</v>
      </c>
      <c r="E24" s="9">
        <f>IF(COUNTA(A24:C24)=0,"",IF(OR(A24="",B24="",C24=""),"",ROUND(B24*C24,2)))</f>
        <v/>
      </c>
      <c r="F24" s="9">
        <f>IF(E24="","",IF('Paramètres'!B18="Franchise en base",0,ROUND(E24*D24,2)))</f>
        <v/>
      </c>
      <c r="G24" s="9">
        <f>IF(E24="","",E24+F24)</f>
        <v/>
      </c>
    </row>
    <row r="25" ht="24" customHeight="1">
      <c r="A25" s="5" t="n"/>
      <c r="B25" s="6" t="n"/>
      <c r="C25" s="7" t="n"/>
      <c r="D25" s="8" t="n">
        <v>0</v>
      </c>
      <c r="E25" s="9">
        <f>IF(COUNTA(A25:C25)=0,"",IF(OR(A25="",B25="",C25=""),"",ROUND(B25*C25,2)))</f>
        <v/>
      </c>
      <c r="F25" s="9">
        <f>IF(E25="","",IF('Paramètres'!B18="Franchise en base",0,ROUND(E25*D25,2)))</f>
        <v/>
      </c>
      <c r="G25" s="9">
        <f>IF(E25="","",E25+F25)</f>
        <v/>
      </c>
    </row>
    <row r="26" ht="24" customHeight="1">
      <c r="A26" s="5" t="n"/>
      <c r="B26" s="6" t="n"/>
      <c r="C26" s="7" t="n"/>
      <c r="D26" s="8" t="n">
        <v>0</v>
      </c>
      <c r="E26" s="9">
        <f>IF(COUNTA(A26:C26)=0,"",IF(OR(A26="",B26="",C26=""),"",ROUND(B26*C26,2)))</f>
        <v/>
      </c>
      <c r="F26" s="9">
        <f>IF(E26="","",IF('Paramètres'!B18="Franchise en base",0,ROUND(E26*D26,2)))</f>
        <v/>
      </c>
      <c r="G26" s="9">
        <f>IF(E26="","",E26+F26)</f>
        <v/>
      </c>
    </row>
    <row r="27" ht="24" customHeight="1">
      <c r="A27" s="5" t="n"/>
      <c r="B27" s="6" t="n"/>
      <c r="C27" s="7" t="n"/>
      <c r="D27" s="8" t="n">
        <v>0</v>
      </c>
      <c r="E27" s="9">
        <f>IF(COUNTA(A27:C27)=0,"",IF(OR(A27="",B27="",C27=""),"",ROUND(B27*C27,2)))</f>
        <v/>
      </c>
      <c r="F27" s="9">
        <f>IF(E27="","",IF('Paramètres'!B18="Franchise en base",0,ROUND(E27*D27,2)))</f>
        <v/>
      </c>
      <c r="G27" s="9">
        <f>IF(E27="","",E27+F27)</f>
        <v/>
      </c>
    </row>
    <row r="29" ht="26" customHeight="1">
      <c r="A29" t="inlineStr">
        <is>
          <t>TOTAUX</t>
        </is>
      </c>
      <c r="E29" s="9">
        <f>IF(A38&lt;&gt;"","À compléter",IF(COUNT(E13:E27)=0,"",SUM(E13:E27)))</f>
        <v/>
      </c>
      <c r="F29" s="9">
        <f>IF(A38&lt;&gt;"","À compléter",IF(COUNT(E13:E27)=0,"",SUM(F13:F27)))</f>
        <v/>
      </c>
      <c r="G29" s="9">
        <f>IF(A38&lt;&gt;"","À compléter",IF(COUNT(E13:E27)=0,"",SUM(G13:G27)))</f>
        <v/>
      </c>
    </row>
    <row r="30">
      <c r="A30" s="2">
        <f>IF('Paramètres'!B18="Franchise en base","TVA non applicable, article 293 B du CGI","TVA facturée selon les taux indiqués par ligne")</f>
        <v/>
      </c>
    </row>
    <row r="31">
      <c r="A31" s="2">
        <f>"Valable jusqu’au : "&amp;IF('Paramètres'!B5="","",IF(ISNUMBER('Paramètres'!B5),TEXT('Paramètres'!B5,"dd/mm/yyyy"),'Paramètres'!B5))</f>
        <v/>
      </c>
    </row>
    <row r="32" ht="38" customHeight="1">
      <c r="A32" s="2">
        <f>"Règlement : "&amp;'Paramètres'!B19</f>
        <v/>
      </c>
    </row>
    <row r="33">
      <c r="A33" s="2" t="inlineStr">
        <is>
          <t>Bon pour accord. Date et signature du client :</t>
        </is>
      </c>
    </row>
    <row r="34" ht="30" customHeight="1"/>
    <row r="35">
      <c r="A35" s="2">
        <f>IF(AND('Paramètres'!B18="TVA facturée",'Paramètres'!B22="Oui"),"Option pour le paiement de la taxe d’après les débits.","")</f>
        <v/>
      </c>
    </row>
    <row r="36" ht="42" customHeight="1">
      <c r="A36" s="2">
        <f>"Mentions complémentaires : "&amp;'Paramètres'!B23</f>
        <v/>
      </c>
    </row>
    <row r="38" ht="24" customHeight="1">
      <c r="A38" s="2">
        <f>IF(SUMPRODUCT(--(A13:A27&lt;&gt;""),--(B13:B27=""))+SUMPRODUCT(--(A13:A27&lt;&gt;""),--(C13:C27=""))+SUMPRODUCT(--(A13:A27=""),--(B13:B27&lt;&gt;""))+SUMPRODUCT(--(A13:A27=""),--(C13:C27&lt;&gt;""))&gt;0,"Lignes incomplètes : vérifiez désignation, quantité et prix.","")</f>
        <v/>
      </c>
    </row>
  </sheetData>
  <mergeCells count="17">
    <mergeCell ref="A32:G32"/>
    <mergeCell ref="A36:G36"/>
    <mergeCell ref="A1:G1"/>
    <mergeCell ref="A9:G9"/>
    <mergeCell ref="A8:G8"/>
    <mergeCell ref="A3:G3"/>
    <mergeCell ref="A6:G6"/>
    <mergeCell ref="A31:G31"/>
    <mergeCell ref="A35:G35"/>
    <mergeCell ref="A4:G4"/>
    <mergeCell ref="A30:G30"/>
    <mergeCell ref="A2:G2"/>
    <mergeCell ref="A38:G38"/>
    <mergeCell ref="A7:G7"/>
    <mergeCell ref="A33:G33"/>
    <mergeCell ref="A10:G10"/>
    <mergeCell ref="A5:G5"/>
  </mergeCells>
  <dataValidations count="3">
    <dataValidation sqref="B13:B27" showDropDown="0" showInputMessage="0" showErrorMessage="1" allowBlank="1" error="Indiquez un nombre dans la plage autorisée." type="decimal" errorStyle="stop" operator="between">
      <formula1>0.001</formula1>
      <formula2>100000</formula2>
    </dataValidation>
    <dataValidation sqref="C13:C27" showDropDown="0" showInputMessage="0" showErrorMessage="1" allowBlank="1" error="Indiquez un nombre dans la plage autorisée." type="decimal" errorStyle="stop" operator="between">
      <formula1>0</formula1>
      <formula2>1000000</formula2>
    </dataValidation>
    <dataValidation sqref="D13:D27" showDropDown="0" showInputMessage="0" showErrorMessage="1" allowBlank="0" type="list" errorStyle="stop">
      <formula1>"0,0.021,0.055,0.1,0.2"</formula1>
    </dataValidation>
  </dataValidations>
  <pageMargins left="0.3" right="0.3" top="0.4" bottom="0.4" header="0.5" footer="0.5"/>
  <pageSetup paperSize="9" fitToHeight="1" fitToWidth="1"/>
</worksheet>
</file>

<file path=xl/worksheets/sheet2.xml><?xml version="1.0" encoding="utf-8"?>
<worksheet xmlns="http://schemas.openxmlformats.org/spreadsheetml/2006/main">
  <sheetPr>
    <outlinePr summaryBelow="1" summaryRight="1"/>
    <pageSetUpPr fitToPage="1"/>
  </sheetPr>
  <dimension ref="A1:B2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48" customWidth="1" min="1" max="1"/>
    <col width="90" customWidth="1" min="2" max="2"/>
  </cols>
  <sheetData>
    <row r="1">
      <c r="A1" s="10" t="inlineStr">
        <is>
          <t>Paramètres du document</t>
        </is>
      </c>
      <c r="B1" s="10" t="inlineStr">
        <is>
          <t>Valeur à renseigner</t>
        </is>
      </c>
    </row>
    <row r="2" ht="34" customHeight="1">
      <c r="A2" s="10" t="inlineStr">
        <is>
          <t>Référence du document</t>
        </is>
      </c>
      <c r="B2" s="11" t="inlineStr"/>
    </row>
    <row r="3" ht="34" customHeight="1">
      <c r="A3" s="10" t="inlineStr">
        <is>
          <t>Date d’émission</t>
        </is>
      </c>
      <c r="B3" s="12" t="inlineStr"/>
    </row>
    <row r="4" ht="34" customHeight="1">
      <c r="A4" s="10" t="inlineStr">
        <is>
          <t>Date de prestation ou délai prévu</t>
        </is>
      </c>
      <c r="B4" s="12" t="inlineStr"/>
    </row>
    <row r="5" ht="34" customHeight="1">
      <c r="A5" s="10" t="inlineStr">
        <is>
          <t>Échéance facture / validité devis</t>
        </is>
      </c>
      <c r="B5" s="12" t="inlineStr"/>
    </row>
    <row r="6" ht="34" customHeight="1">
      <c r="A6" s="10" t="inlineStr">
        <is>
          <t>Émetteur : nom + EI ou société, forme et capital</t>
        </is>
      </c>
      <c r="B6" s="12" t="inlineStr"/>
    </row>
    <row r="7" ht="48" customHeight="1">
      <c r="A7" s="10" t="inlineStr">
        <is>
          <t>Adresse de l’émetteur</t>
        </is>
      </c>
      <c r="B7" s="12" t="inlineStr"/>
    </row>
    <row r="8" ht="34" customHeight="1">
      <c r="A8" s="10" t="inlineStr">
        <is>
          <t>SIREN ou SIRET émetteur</t>
        </is>
      </c>
      <c r="B8" s="11" t="inlineStr"/>
    </row>
    <row r="9" ht="34" customHeight="1">
      <c r="A9" s="10" t="inlineStr">
        <is>
          <t>Numéro TVA émetteur si applicable</t>
        </is>
      </c>
      <c r="B9" s="11" t="inlineStr"/>
    </row>
    <row r="10" ht="34" customHeight="1">
      <c r="A10" s="10" t="inlineStr">
        <is>
          <t>Nom ou dénomination du client</t>
        </is>
      </c>
      <c r="B10" s="12" t="inlineStr"/>
    </row>
    <row r="11" ht="48" customHeight="1">
      <c r="A11" s="10" t="inlineStr">
        <is>
          <t>Adresse de facturation client</t>
        </is>
      </c>
      <c r="B11" s="12" t="inlineStr"/>
    </row>
    <row r="12" ht="34" customHeight="1">
      <c r="A12" s="10" t="inlineStr">
        <is>
          <t>Type de client</t>
        </is>
      </c>
      <c r="B12" s="12" t="inlineStr">
        <is>
          <t>Professionnel</t>
        </is>
      </c>
    </row>
    <row r="13" ht="34" customHeight="1">
      <c r="A13" s="10" t="inlineStr">
        <is>
          <t>SIREN du client professionnel</t>
        </is>
      </c>
      <c r="B13" s="11" t="inlineStr"/>
    </row>
    <row r="14" ht="34" customHeight="1">
      <c r="A14" s="10" t="inlineStr">
        <is>
          <t>TVA client si applicable</t>
        </is>
      </c>
      <c r="B14" s="11" t="inlineStr"/>
    </row>
    <row r="15" ht="34" customHeight="1">
      <c r="A15" s="10" t="inlineStr">
        <is>
          <t>Bon de commande si établi</t>
        </is>
      </c>
      <c r="B15" s="12" t="inlineStr"/>
    </row>
    <row r="16" ht="34" customHeight="1">
      <c r="A16" s="10" t="inlineStr">
        <is>
          <t>Adresse de livraison différente</t>
        </is>
      </c>
      <c r="B16" s="12" t="inlineStr"/>
    </row>
    <row r="17" ht="34" customHeight="1">
      <c r="A17" s="10" t="inlineStr">
        <is>
          <t>Nature de l’opération</t>
        </is>
      </c>
      <c r="B17" s="12" t="inlineStr">
        <is>
          <t>Prestations de services</t>
        </is>
      </c>
    </row>
    <row r="18" ht="34" customHeight="1">
      <c r="A18" s="10" t="inlineStr">
        <is>
          <t>Régime TVA</t>
        </is>
      </c>
      <c r="B18" s="12" t="inlineStr">
        <is>
          <t>Franchise en base</t>
        </is>
      </c>
    </row>
    <row r="19" ht="48" customHeight="1">
      <c r="A19" s="10" t="inlineStr">
        <is>
          <t>Conditions de règlement</t>
        </is>
      </c>
      <c r="B19" s="12" t="inlineStr"/>
    </row>
    <row r="20" ht="34" customHeight="1">
      <c r="A20" s="10" t="inlineStr">
        <is>
          <t>Escompte anticipé</t>
        </is>
      </c>
      <c r="B20" s="12" t="inlineStr">
        <is>
          <t>Néant</t>
        </is>
      </c>
    </row>
    <row r="21" ht="48" customHeight="1">
      <c r="A21" s="10" t="inlineStr">
        <is>
          <t>Pénalités de retard (client professionnel)</t>
        </is>
      </c>
      <c r="B21" s="12" t="inlineStr">
        <is>
          <t>Taux de refinancement de la BCE majoré de 10 points</t>
        </is>
      </c>
    </row>
    <row r="22" ht="34" customHeight="1">
      <c r="A22" s="10" t="inlineStr">
        <is>
          <t>Option TVA d’après les débits</t>
        </is>
      </c>
      <c r="B22" s="12" t="inlineStr">
        <is>
          <t>Non</t>
        </is>
      </c>
    </row>
    <row r="23" ht="48" customHeight="1">
      <c r="A23" s="10" t="inlineStr">
        <is>
          <t>Mentions complémentaires</t>
        </is>
      </c>
      <c r="B23" s="12" t="inlineStr"/>
    </row>
  </sheetData>
  <dataValidations count="3">
    <dataValidation sqref="B12" showDropDown="0" showInputMessage="0" showErrorMessage="1" allowBlank="0" errorTitle="Valeur non prévue" error="Choisissez une valeur de la liste." type="list" errorStyle="stop">
      <formula1>"Professionnel,Particulier"</formula1>
    </dataValidation>
    <dataValidation sqref="B18" showDropDown="0" showInputMessage="0" showErrorMessage="1" allowBlank="0" errorTitle="Valeur non prévue" error="Choisissez une valeur de la liste." type="list" errorStyle="stop">
      <formula1>"Franchise en base,TVA facturée"</formula1>
    </dataValidation>
    <dataValidation sqref="B22" showDropDown="0" showInputMessage="0" showErrorMessage="1" allowBlank="0" errorTitle="Valeur non prévue" error="Choisissez une valeur de la liste." type="list" errorStyle="stop">
      <formula1>"Non,Oui"</formula1>
    </dataValidation>
  </dataValidations>
  <pageMargins left="0.3" right="0.3" top="0.4" bottom="0.4"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A15"/>
  <sheetViews>
    <sheetView showGridLines="0" workbookViewId="0">
      <selection activeCell="A1" sqref="A1"/>
    </sheetView>
  </sheetViews>
  <sheetFormatPr baseColWidth="8" defaultRowHeight="15"/>
  <cols>
    <col width="78" customWidth="1" min="1" max="1"/>
  </cols>
  <sheetData>
    <row r="1">
      <c r="A1" s="13" t="inlineStr">
        <is>
          <t>Utiliser ce modèle</t>
        </is>
      </c>
    </row>
    <row r="3" ht="42" customHeight="1">
      <c r="A3" s="14" t="inlineStr">
        <is>
          <t>Complétez les cellules bleues de la feuille Paramètres et les colonnes A à D des lignes du document. Les colonnes E à G et les totaux sont calculés.</t>
        </is>
      </c>
    </row>
    <row r="4" ht="66" customHeight="1">
      <c r="A4" s="14" t="inlineStr">
        <is>
          <t>Choisissez Franchise en base uniquement si vous relevez de ce régime. En mode TVA facturée, renseignez votre numéro de TVA et le taux de chaque ligne. Un taux à 0 % peut demander une autre mention d’exonération.</t>
        </is>
      </c>
    </row>
    <row r="5" ht="42" customHeight="1">
      <c r="A5" s="14" t="inlineStr">
        <is>
          <t>Exemple de calcul : quantité 2, prix HT 75 et taux 20 % donnent 150 € HT, 30 € de TVA et 180 € TTC. En franchise en base, le total reste 150 €.</t>
        </is>
      </c>
    </row>
    <row r="6" ht="66" customHeight="1">
      <c r="A6" s="14" t="inlineStr">
        <is>
          <t>Les montants HT puis la TVA sont arrondis au centime sur chaque ligne. Une ligne commencée doit comporter désignation, quantité et prix. Ne remplacez pas les formules E:G.</t>
        </is>
      </c>
    </row>
    <row r="7" ht="66" customHeight="1">
      <c r="A7" s="14" t="inlineStr">
        <is>
          <t>Facture : attribuez une référence unique dans votre séquence chronologique continue. Renseignez date d’émission, date de vente ou prestation, échéance, règlement et escompte.</t>
        </is>
      </c>
    </row>
    <row r="8" ht="66" customHeight="1">
      <c r="A8" s="14" t="inlineStr">
        <is>
          <t>Devis : précisez sa validité, le délai de réalisation et les conditions de règlement. Conservez l’accord du client. Une facture doit avoir sa propre référence et ses propres dates.</t>
        </is>
      </c>
    </row>
    <row r="9" ht="66" customHeight="1">
      <c r="A9" s="14" t="inlineStr">
        <is>
          <t>Adaptez les mentions à votre activité : assurance, immatriculation, garanties, remises et frais. Le modèle ne couvre pas tous les devis réglementés ni les opérations internationales.</t>
        </is>
      </c>
    </row>
    <row r="10" ht="66" customHeight="1">
      <c r="A10" s="14" t="inlineStr">
        <is>
          <t>Avant envoi, relisez l’aperçu avant impression et exportez uniquement la feuille du document en PDF. Conservez le classeur. Ce fichier ne constitue pas une facture électronique structurée et n’en assure pas la transmission.</t>
        </is>
      </c>
    </row>
    <row r="11" ht="42" customHeight="1">
      <c r="A11" s="14" t="inlineStr">
        <is>
          <t>Sources consultées le 16 septembre 2026 :</t>
        </is>
      </c>
    </row>
    <row r="12" ht="42" customHeight="1">
      <c r="A12" s="14" t="inlineStr">
        <is>
          <t>https://entreprendre.service-public.gouv.fr/vosdroits/F31808</t>
        </is>
      </c>
    </row>
    <row r="13" ht="42" customHeight="1">
      <c r="A13" s="14" t="inlineStr">
        <is>
          <t>https://www.economie.gouv.fr/entreprises/gerer-sa-comptabilite-et-ses-demarches/devis-obligatoire-comment-ca-marche</t>
        </is>
      </c>
    </row>
    <row r="14" ht="42" customHeight="1">
      <c r="A14" s="14" t="inlineStr">
        <is>
          <t>https://www.economie.gouv.fr/tout-savoir-sur-la-facturation-electronique-pour-les-entreprises</t>
        </is>
      </c>
    </row>
    <row r="15" ht="42" customHeight="1">
      <c r="A15" s="14" t="inlineStr">
        <is>
          <t>Modèle Facile — modelefacile.fr. Document indépendant à adapter à votre situation.</t>
        </is>
      </c>
    </row>
  </sheetData>
  <pageMargins left="0.3" right="0.3" top="0.4" bottom="0.4"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2026-09-16T20:33:57Z</dcterms:created>
  <dcterms:modified xmlns:dcterms="http://purl.org/dc/terms/" xmlns:xsi="http://www.w3.org/2001/XMLSchema-instance" xsi:type="dcterms:W3CDTF">2026-09-16T20:33:57Z</dcterms:modified>
</cp:coreProperties>
</file>